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Res_Ch_ClasFunct" sheetId="5" r:id="rId1"/>
    <sheet name="Лист2" sheetId="2" r:id="rId2"/>
    <sheet name="Лист3" sheetId="3" r:id="rId3"/>
  </sheets>
  <definedNames>
    <definedName name="_xlnm._FilterDatabase" localSheetId="0" hidden="1">Res_Ch_ClasFunct!$A$1:$A$94</definedName>
    <definedName name="_xlnm.Print_Titles" localSheetId="0">Res_Ch_ClasFunct!$8:$8</definedName>
  </definedNames>
  <calcPr calcId="125725"/>
</workbook>
</file>

<file path=xl/calcChain.xml><?xml version="1.0" encoding="utf-8"?>
<calcChain xmlns="http://schemas.openxmlformats.org/spreadsheetml/2006/main">
  <c r="C33" i="5"/>
  <c r="C30" s="1"/>
  <c r="C31" s="1"/>
  <c r="C85" l="1"/>
  <c r="C82" s="1"/>
  <c r="C55"/>
  <c r="C52" s="1"/>
  <c r="C49"/>
  <c r="C46" s="1"/>
  <c r="C47" s="1"/>
  <c r="C16"/>
  <c r="C27"/>
  <c r="C24" s="1"/>
  <c r="C25" s="1"/>
  <c r="C72"/>
  <c r="C69" s="1"/>
  <c r="C70" s="1"/>
  <c r="C62"/>
  <c r="C59" s="1"/>
  <c r="C60" s="1"/>
  <c r="C39"/>
  <c r="C36" s="1"/>
  <c r="C37" s="1"/>
  <c r="C9" l="1"/>
  <c r="C83"/>
  <c r="C13"/>
  <c r="C14" s="1"/>
</calcChain>
</file>

<file path=xl/sharedStrings.xml><?xml version="1.0" encoding="utf-8"?>
<sst xmlns="http://schemas.openxmlformats.org/spreadsheetml/2006/main" count="136" uniqueCount="88">
  <si>
    <t xml:space="preserve">Denumirea </t>
  </si>
  <si>
    <t xml:space="preserve">Cod </t>
  </si>
  <si>
    <t>Suma, mii lei</t>
  </si>
  <si>
    <t>inclusiv cheltuieli de personal</t>
  </si>
  <si>
    <t>Investiții capitale, în total</t>
  </si>
  <si>
    <t>Servicii de stat cu destinaţie generală</t>
  </si>
  <si>
    <t>Resurse, total</t>
  </si>
  <si>
    <t>Resurse generale</t>
  </si>
  <si>
    <t>Resurse colectate de autorități/instituții bugetare</t>
  </si>
  <si>
    <t>Cheltuieli, total</t>
  </si>
  <si>
    <t>Exercitarea guvernării</t>
  </si>
  <si>
    <t>Gestionarea fondurilor de rezervă şi de intervenţie</t>
  </si>
  <si>
    <t>Datoria internă a autorităților publice locale</t>
  </si>
  <si>
    <t>01</t>
  </si>
  <si>
    <t>1</t>
  </si>
  <si>
    <t>2</t>
  </si>
  <si>
    <t>0301</t>
  </si>
  <si>
    <t>0802</t>
  </si>
  <si>
    <t>1703</t>
  </si>
  <si>
    <t>0302</t>
  </si>
  <si>
    <t>Servicii de suport pentru exercitarea guvernării</t>
  </si>
  <si>
    <t>Politici și management în domeniul bugetar-fiscal</t>
  </si>
  <si>
    <t>0501</t>
  </si>
  <si>
    <t>02</t>
  </si>
  <si>
    <t>3104</t>
  </si>
  <si>
    <t>Servicii de suport în domeniul apărării naționale</t>
  </si>
  <si>
    <t>04</t>
  </si>
  <si>
    <t>Servicii în domeniul economiei</t>
  </si>
  <si>
    <t>5001</t>
  </si>
  <si>
    <t>Politici și management în domeniul macroeconomicși de dezvoltare a economiei</t>
  </si>
  <si>
    <t>Politici și management în domeniul dezvoltării regionale și construcțiilor</t>
  </si>
  <si>
    <t>Dezvoltarea drumurilor</t>
  </si>
  <si>
    <t>5101</t>
  </si>
  <si>
    <t>Politici și management în domeniul agriculturii</t>
  </si>
  <si>
    <t>6101</t>
  </si>
  <si>
    <t>6402</t>
  </si>
  <si>
    <t>Politici și management în domeniul geodeziei, cartografiei și cadastrului</t>
  </si>
  <si>
    <t>6901</t>
  </si>
  <si>
    <t xml:space="preserve">Protejarea și punerea în valoare a patrimoniului cultural național </t>
  </si>
  <si>
    <t>Sport</t>
  </si>
  <si>
    <t>Tineret</t>
  </si>
  <si>
    <t>8501</t>
  </si>
  <si>
    <t>8502</t>
  </si>
  <si>
    <t>8503</t>
  </si>
  <si>
    <t>8602</t>
  </si>
  <si>
    <t>8603</t>
  </si>
  <si>
    <t>09</t>
  </si>
  <si>
    <t>Apărare națională</t>
  </si>
  <si>
    <t>Politici și management în domeniul educației</t>
  </si>
  <si>
    <t>Educație timpurie</t>
  </si>
  <si>
    <t>Servicii generale în educație</t>
  </si>
  <si>
    <t>Educație extrașcolară</t>
  </si>
  <si>
    <t>Curriculum școlar</t>
  </si>
  <si>
    <t>Protecție socială</t>
  </si>
  <si>
    <t>Protecția socială a unor categorii de cetățeni</t>
  </si>
  <si>
    <t>Resursele și cheltuielile bugetului raional conform clasificației funcționale și pe programe</t>
  </si>
  <si>
    <t xml:space="preserve">la Decizia Consiliului raional </t>
  </si>
  <si>
    <t xml:space="preserve">Dezvoltarea  culturii </t>
  </si>
  <si>
    <t>Politici și management în domeniul culturii</t>
  </si>
  <si>
    <t>Anexa nr.3</t>
  </si>
  <si>
    <t>(2+3)</t>
  </si>
  <si>
    <t>Cheltuieli, în total</t>
  </si>
  <si>
    <t>Raporturi interbugetare cu destinașie specială</t>
  </si>
  <si>
    <t>1102</t>
  </si>
  <si>
    <t>Gospodăria de locuințe și gospodăria serviciilor comunale</t>
  </si>
  <si>
    <t>06</t>
  </si>
  <si>
    <t>Aprovizionarea cu apă și canalizare</t>
  </si>
  <si>
    <t>7503</t>
  </si>
  <si>
    <t>Ocrotirea sănătății</t>
  </si>
  <si>
    <t>07</t>
  </si>
  <si>
    <t>Programe naționale și speciale în domeniul ocrotirii sănătății</t>
  </si>
  <si>
    <t>8018</t>
  </si>
  <si>
    <t>Dezvoltarea și modernizarea instituțiilor în domeniul ocrotirii sănătății</t>
  </si>
  <si>
    <t>8019</t>
  </si>
  <si>
    <t>Cultură, sport, tineret, culte și odihnă</t>
  </si>
  <si>
    <t>08</t>
  </si>
  <si>
    <t>Protecția socială în cazuri excepționale</t>
  </si>
  <si>
    <t xml:space="preserve">Secretara Consiliului raional                                                            Liliana TINCU </t>
  </si>
  <si>
    <t xml:space="preserve">                                                                                                     nr. ____ din __________ 2026</t>
  </si>
  <si>
    <t>Serviciul de pompieri și salvatori</t>
  </si>
  <si>
    <t>03</t>
  </si>
  <si>
    <t>Protecția civilă și apărarea împotriva incendiilor</t>
  </si>
  <si>
    <t>3702</t>
  </si>
  <si>
    <t>Învățământ</t>
  </si>
  <si>
    <t>Învățământ primar</t>
  </si>
  <si>
    <t>Învățământ gimnazial</t>
  </si>
  <si>
    <t>Învățământ liceal</t>
  </si>
  <si>
    <t>pentru anul 2026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</si>
</sst>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5" fillId="0" borderId="1" xfId="0" applyNumberFormat="1" applyFont="1" applyBorder="1"/>
    <xf numFmtId="164" fontId="3" fillId="0" borderId="1" xfId="0" applyNumberFormat="1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1" fillId="0" borderId="0" xfId="0" applyFont="1"/>
    <xf numFmtId="164" fontId="1" fillId="0" borderId="0" xfId="0" applyNumberFormat="1" applyFont="1"/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164" fontId="2" fillId="3" borderId="1" xfId="0" applyNumberFormat="1" applyFont="1" applyFill="1" applyBorder="1"/>
    <xf numFmtId="0" fontId="9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wrapText="1"/>
    </xf>
    <xf numFmtId="0" fontId="20" fillId="0" borderId="1" xfId="0" applyFont="1" applyBorder="1" applyAlignment="1">
      <alignment horizontal="center"/>
    </xf>
    <xf numFmtId="164" fontId="20" fillId="0" borderId="1" xfId="0" applyNumberFormat="1" applyFont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tabSelected="1" zoomScaleNormal="100" workbookViewId="0">
      <selection activeCell="A7" sqref="A7"/>
    </sheetView>
  </sheetViews>
  <sheetFormatPr defaultRowHeight="15"/>
  <cols>
    <col min="1" max="1" width="56" style="1" customWidth="1"/>
    <col min="2" max="2" width="15" style="2" customWidth="1"/>
    <col min="3" max="3" width="18" style="1" customWidth="1"/>
    <col min="4" max="4" width="8.85546875" style="1"/>
    <col min="8" max="8" width="11.7109375" customWidth="1"/>
  </cols>
  <sheetData>
    <row r="1" spans="1:8">
      <c r="A1" s="20"/>
      <c r="B1" s="58" t="s">
        <v>59</v>
      </c>
      <c r="C1" s="58"/>
    </row>
    <row r="2" spans="1:8">
      <c r="A2" s="57" t="s">
        <v>56</v>
      </c>
      <c r="B2" s="57"/>
      <c r="C2" s="57"/>
    </row>
    <row r="3" spans="1:8">
      <c r="A3" s="57" t="s">
        <v>78</v>
      </c>
      <c r="B3" s="57"/>
      <c r="C3" s="57"/>
    </row>
    <row r="4" spans="1:8">
      <c r="A4" s="19"/>
      <c r="B4" s="19"/>
      <c r="C4" s="19"/>
    </row>
    <row r="5" spans="1:8" ht="33.6" customHeight="1">
      <c r="A5" s="59" t="s">
        <v>55</v>
      </c>
      <c r="B5" s="59"/>
      <c r="C5" s="59"/>
    </row>
    <row r="6" spans="1:8" ht="15.6" customHeight="1">
      <c r="A6" s="60" t="s">
        <v>87</v>
      </c>
      <c r="B6" s="60"/>
      <c r="C6" s="60"/>
      <c r="D6" s="5"/>
      <c r="E6" s="3"/>
      <c r="F6" s="3"/>
      <c r="G6" s="3"/>
      <c r="H6" s="3"/>
    </row>
    <row r="8" spans="1:8" ht="28.15" customHeight="1">
      <c r="A8" s="4" t="s">
        <v>0</v>
      </c>
      <c r="B8" s="4" t="s">
        <v>1</v>
      </c>
      <c r="C8" s="4" t="s">
        <v>2</v>
      </c>
    </row>
    <row r="9" spans="1:8" s="26" customFormat="1" ht="22.15" customHeight="1">
      <c r="A9" s="22" t="s">
        <v>61</v>
      </c>
      <c r="B9" s="23" t="s">
        <v>60</v>
      </c>
      <c r="C9" s="24">
        <f>SUM(C16+C27+C33+C39+C62+C72+C85+C49+C55)</f>
        <v>513641.29999999993</v>
      </c>
      <c r="D9" s="25"/>
    </row>
    <row r="10" spans="1:8" ht="15.75">
      <c r="A10" s="12" t="s">
        <v>3</v>
      </c>
      <c r="B10" s="15">
        <v>21</v>
      </c>
      <c r="C10" s="35">
        <v>328928.40000000002</v>
      </c>
    </row>
    <row r="11" spans="1:8">
      <c r="A11" s="41" t="s">
        <v>4</v>
      </c>
      <c r="B11" s="42">
        <v>3192</v>
      </c>
      <c r="C11" s="43">
        <v>16545.400000000001</v>
      </c>
    </row>
    <row r="12" spans="1:8" s="31" customFormat="1" ht="18.600000000000001" customHeight="1">
      <c r="A12" s="27" t="s">
        <v>5</v>
      </c>
      <c r="B12" s="28" t="s">
        <v>13</v>
      </c>
      <c r="C12" s="29"/>
      <c r="D12" s="30"/>
    </row>
    <row r="13" spans="1:8" ht="15.75">
      <c r="A13" s="11" t="s">
        <v>6</v>
      </c>
      <c r="B13" s="16"/>
      <c r="C13" s="10">
        <f>C16</f>
        <v>22304.6</v>
      </c>
    </row>
    <row r="14" spans="1:8" ht="15.75">
      <c r="A14" s="13" t="s">
        <v>7</v>
      </c>
      <c r="B14" s="7" t="s">
        <v>14</v>
      </c>
      <c r="C14" s="9">
        <f>C13-C15</f>
        <v>21904.6</v>
      </c>
    </row>
    <row r="15" spans="1:8" ht="15.75">
      <c r="A15" s="13" t="s">
        <v>8</v>
      </c>
      <c r="B15" s="7" t="s">
        <v>15</v>
      </c>
      <c r="C15" s="9">
        <v>400</v>
      </c>
    </row>
    <row r="16" spans="1:8" ht="15.75">
      <c r="A16" s="11" t="s">
        <v>9</v>
      </c>
      <c r="B16" s="7"/>
      <c r="C16" s="10">
        <f>SUM(C17:C22)</f>
        <v>22304.6</v>
      </c>
    </row>
    <row r="17" spans="1:4" ht="15.75">
      <c r="A17" s="13" t="s">
        <v>10</v>
      </c>
      <c r="B17" s="7" t="s">
        <v>16</v>
      </c>
      <c r="C17" s="9">
        <v>13639.3</v>
      </c>
    </row>
    <row r="18" spans="1:4" ht="15.75">
      <c r="A18" s="13" t="s">
        <v>20</v>
      </c>
      <c r="B18" s="7" t="s">
        <v>19</v>
      </c>
      <c r="C18" s="9">
        <v>2938.1</v>
      </c>
    </row>
    <row r="19" spans="1:4" ht="15.75">
      <c r="A19" s="13" t="s">
        <v>21</v>
      </c>
      <c r="B19" s="7" t="s">
        <v>22</v>
      </c>
      <c r="C19" s="6">
        <v>3598.2</v>
      </c>
    </row>
    <row r="20" spans="1:4" ht="15.75">
      <c r="A20" s="13" t="s">
        <v>11</v>
      </c>
      <c r="B20" s="7" t="s">
        <v>17</v>
      </c>
      <c r="C20" s="9">
        <v>63.8</v>
      </c>
    </row>
    <row r="21" spans="1:4" ht="15.75">
      <c r="A21" s="13" t="s">
        <v>12</v>
      </c>
      <c r="B21" s="7" t="s">
        <v>18</v>
      </c>
      <c r="C21" s="9"/>
    </row>
    <row r="22" spans="1:4" ht="15.75">
      <c r="A22" s="13" t="s">
        <v>62</v>
      </c>
      <c r="B22" s="7" t="s">
        <v>63</v>
      </c>
      <c r="C22" s="9">
        <v>2065.1999999999998</v>
      </c>
    </row>
    <row r="23" spans="1:4" s="31" customFormat="1" ht="21.6" customHeight="1">
      <c r="A23" s="27" t="s">
        <v>47</v>
      </c>
      <c r="B23" s="28" t="s">
        <v>23</v>
      </c>
      <c r="C23" s="29"/>
      <c r="D23" s="30"/>
    </row>
    <row r="24" spans="1:4" ht="15.75">
      <c r="A24" s="11" t="s">
        <v>6</v>
      </c>
      <c r="B24" s="16"/>
      <c r="C24" s="10">
        <f>C27</f>
        <v>1608.5</v>
      </c>
    </row>
    <row r="25" spans="1:4" ht="15.75">
      <c r="A25" s="13" t="s">
        <v>7</v>
      </c>
      <c r="B25" s="7" t="s">
        <v>14</v>
      </c>
      <c r="C25" s="9">
        <f>SUM(C24-C26)</f>
        <v>1608.5</v>
      </c>
    </row>
    <row r="26" spans="1:4" ht="15.75">
      <c r="A26" s="13" t="s">
        <v>8</v>
      </c>
      <c r="B26" s="7" t="s">
        <v>15</v>
      </c>
      <c r="C26" s="9"/>
    </row>
    <row r="27" spans="1:4" ht="15.75">
      <c r="A27" s="11" t="s">
        <v>9</v>
      </c>
      <c r="B27" s="7"/>
      <c r="C27" s="10">
        <f>SUM(C28)</f>
        <v>1608.5</v>
      </c>
    </row>
    <row r="28" spans="1:4" ht="15.75">
      <c r="A28" s="13" t="s">
        <v>25</v>
      </c>
      <c r="B28" s="7" t="s">
        <v>24</v>
      </c>
      <c r="C28" s="9">
        <v>1608.5</v>
      </c>
    </row>
    <row r="29" spans="1:4" s="45" customFormat="1" ht="21" customHeight="1">
      <c r="A29" s="27" t="s">
        <v>79</v>
      </c>
      <c r="B29" s="28" t="s">
        <v>80</v>
      </c>
      <c r="C29" s="29"/>
      <c r="D29" s="44"/>
    </row>
    <row r="30" spans="1:4" s="45" customFormat="1" ht="15.75">
      <c r="A30" s="38" t="s">
        <v>6</v>
      </c>
      <c r="B30" s="37"/>
      <c r="C30" s="40">
        <f>C33</f>
        <v>54.7</v>
      </c>
      <c r="D30" s="44"/>
    </row>
    <row r="31" spans="1:4" s="45" customFormat="1" ht="15.75">
      <c r="A31" s="36" t="s">
        <v>7</v>
      </c>
      <c r="B31" s="37" t="s">
        <v>14</v>
      </c>
      <c r="C31" s="29">
        <f>SUM(C30-C32)</f>
        <v>54.7</v>
      </c>
      <c r="D31" s="44"/>
    </row>
    <row r="32" spans="1:4" s="45" customFormat="1" ht="15.75">
      <c r="A32" s="36" t="s">
        <v>8</v>
      </c>
      <c r="B32" s="37" t="s">
        <v>15</v>
      </c>
      <c r="C32" s="29"/>
      <c r="D32" s="44"/>
    </row>
    <row r="33" spans="1:4" s="55" customFormat="1" ht="15.75">
      <c r="A33" s="38" t="s">
        <v>9</v>
      </c>
      <c r="B33" s="39"/>
      <c r="C33" s="40">
        <f>SUM(C34)</f>
        <v>54.7</v>
      </c>
      <c r="D33" s="54"/>
    </row>
    <row r="34" spans="1:4" s="45" customFormat="1" ht="15.75">
      <c r="A34" s="36" t="s">
        <v>81</v>
      </c>
      <c r="B34" s="37" t="s">
        <v>82</v>
      </c>
      <c r="C34" s="29">
        <v>54.7</v>
      </c>
      <c r="D34" s="44"/>
    </row>
    <row r="35" spans="1:4" s="31" customFormat="1" ht="21.75" customHeight="1">
      <c r="A35" s="27" t="s">
        <v>27</v>
      </c>
      <c r="B35" s="28" t="s">
        <v>26</v>
      </c>
      <c r="C35" s="29"/>
      <c r="D35" s="30"/>
    </row>
    <row r="36" spans="1:4" ht="15.75">
      <c r="A36" s="11" t="s">
        <v>6</v>
      </c>
      <c r="B36" s="16"/>
      <c r="C36" s="10">
        <f>SUM(C39)</f>
        <v>33036.299999999996</v>
      </c>
    </row>
    <row r="37" spans="1:4" ht="15.75">
      <c r="A37" s="13" t="s">
        <v>7</v>
      </c>
      <c r="B37" s="7" t="s">
        <v>14</v>
      </c>
      <c r="C37" s="9">
        <f>SUM(C36-C38)</f>
        <v>32931.299999999996</v>
      </c>
    </row>
    <row r="38" spans="1:4" ht="15.75">
      <c r="A38" s="13" t="s">
        <v>8</v>
      </c>
      <c r="B38" s="7" t="s">
        <v>15</v>
      </c>
      <c r="C38" s="8">
        <v>105</v>
      </c>
    </row>
    <row r="39" spans="1:4" ht="15.75">
      <c r="A39" s="11" t="s">
        <v>9</v>
      </c>
      <c r="B39" s="7"/>
      <c r="C39" s="10">
        <f>SUM(C40:C44)</f>
        <v>33036.299999999996</v>
      </c>
    </row>
    <row r="40" spans="1:4" ht="31.5">
      <c r="A40" s="13" t="s">
        <v>29</v>
      </c>
      <c r="B40" s="7" t="s">
        <v>28</v>
      </c>
      <c r="C40" s="9">
        <v>1520.3</v>
      </c>
    </row>
    <row r="41" spans="1:4" ht="15.75">
      <c r="A41" s="13" t="s">
        <v>33</v>
      </c>
      <c r="B41" s="7" t="s">
        <v>32</v>
      </c>
      <c r="C41" s="9">
        <v>1670.4</v>
      </c>
    </row>
    <row r="42" spans="1:4" ht="31.5">
      <c r="A42" s="17" t="s">
        <v>30</v>
      </c>
      <c r="B42" s="7" t="s">
        <v>34</v>
      </c>
      <c r="C42" s="9">
        <v>911.7</v>
      </c>
    </row>
    <row r="43" spans="1:4" ht="15.75">
      <c r="A43" s="17" t="s">
        <v>31</v>
      </c>
      <c r="B43" s="7" t="s">
        <v>35</v>
      </c>
      <c r="C43" s="9">
        <v>28113.7</v>
      </c>
    </row>
    <row r="44" spans="1:4" ht="31.5">
      <c r="A44" s="14" t="s">
        <v>36</v>
      </c>
      <c r="B44" s="7" t="s">
        <v>37</v>
      </c>
      <c r="C44" s="9">
        <v>820.2</v>
      </c>
    </row>
    <row r="45" spans="1:4" s="45" customFormat="1" ht="36" customHeight="1">
      <c r="A45" s="46" t="s">
        <v>64</v>
      </c>
      <c r="B45" s="28" t="s">
        <v>65</v>
      </c>
      <c r="C45" s="32"/>
      <c r="D45" s="44"/>
    </row>
    <row r="46" spans="1:4" s="45" customFormat="1" ht="15.75">
      <c r="A46" s="47" t="s">
        <v>6</v>
      </c>
      <c r="B46" s="28"/>
      <c r="C46" s="40">
        <f>C49</f>
        <v>2149</v>
      </c>
      <c r="D46" s="44"/>
    </row>
    <row r="47" spans="1:4" s="45" customFormat="1" ht="15.75">
      <c r="A47" s="48" t="s">
        <v>7</v>
      </c>
      <c r="B47" s="37" t="s">
        <v>14</v>
      </c>
      <c r="C47" s="29">
        <f>SUM(C46-C48)</f>
        <v>2149</v>
      </c>
      <c r="D47" s="44"/>
    </row>
    <row r="48" spans="1:4" s="45" customFormat="1" ht="15.75">
      <c r="A48" s="48" t="s">
        <v>8</v>
      </c>
      <c r="B48" s="37" t="s">
        <v>15</v>
      </c>
      <c r="C48" s="29"/>
      <c r="D48" s="44"/>
    </row>
    <row r="49" spans="1:4" s="45" customFormat="1" ht="15.75">
      <c r="A49" s="47" t="s">
        <v>9</v>
      </c>
      <c r="B49" s="39"/>
      <c r="C49" s="40">
        <f>C50</f>
        <v>2149</v>
      </c>
      <c r="D49" s="44"/>
    </row>
    <row r="50" spans="1:4" s="31" customFormat="1" ht="15.75" customHeight="1">
      <c r="A50" s="36" t="s">
        <v>66</v>
      </c>
      <c r="B50" s="37" t="s">
        <v>67</v>
      </c>
      <c r="C50" s="29">
        <v>2149</v>
      </c>
      <c r="D50" s="30"/>
    </row>
    <row r="51" spans="1:4" s="31" customFormat="1" ht="21" customHeight="1">
      <c r="A51" s="53" t="s">
        <v>68</v>
      </c>
      <c r="B51" s="28" t="s">
        <v>69</v>
      </c>
      <c r="C51" s="29"/>
      <c r="D51" s="30"/>
    </row>
    <row r="52" spans="1:4" s="31" customFormat="1" ht="15.75" customHeight="1">
      <c r="A52" s="38" t="s">
        <v>6</v>
      </c>
      <c r="B52" s="39"/>
      <c r="C52" s="40">
        <f>C55</f>
        <v>12793.4</v>
      </c>
      <c r="D52" s="30"/>
    </row>
    <row r="53" spans="1:4" s="31" customFormat="1" ht="15.75" customHeight="1">
      <c r="A53" s="36" t="s">
        <v>7</v>
      </c>
      <c r="B53" s="37" t="s">
        <v>14</v>
      </c>
      <c r="C53" s="29">
        <v>1666.3</v>
      </c>
      <c r="D53" s="30"/>
    </row>
    <row r="54" spans="1:4" s="31" customFormat="1" ht="15.75" customHeight="1">
      <c r="A54" s="36" t="s">
        <v>8</v>
      </c>
      <c r="B54" s="37" t="s">
        <v>15</v>
      </c>
      <c r="C54" s="29"/>
      <c r="D54" s="30"/>
    </row>
    <row r="55" spans="1:4" s="31" customFormat="1" ht="15.75" customHeight="1">
      <c r="A55" s="38" t="s">
        <v>9</v>
      </c>
      <c r="B55" s="39"/>
      <c r="C55" s="40">
        <f>C56+C57</f>
        <v>12793.4</v>
      </c>
      <c r="D55" s="30"/>
    </row>
    <row r="56" spans="1:4" s="31" customFormat="1" ht="15.75" customHeight="1">
      <c r="A56" s="36" t="s">
        <v>70</v>
      </c>
      <c r="B56" s="37" t="s">
        <v>71</v>
      </c>
      <c r="C56" s="29"/>
      <c r="D56" s="30"/>
    </row>
    <row r="57" spans="1:4" s="31" customFormat="1" ht="15.75" customHeight="1">
      <c r="A57" s="36" t="s">
        <v>72</v>
      </c>
      <c r="B57" s="37" t="s">
        <v>73</v>
      </c>
      <c r="C57" s="29">
        <v>12793.4</v>
      </c>
      <c r="D57" s="30"/>
    </row>
    <row r="58" spans="1:4" s="31" customFormat="1" ht="22.5" customHeight="1">
      <c r="A58" s="27" t="s">
        <v>74</v>
      </c>
      <c r="B58" s="28" t="s">
        <v>75</v>
      </c>
      <c r="C58" s="29"/>
      <c r="D58" s="30"/>
    </row>
    <row r="59" spans="1:4" s="45" customFormat="1" ht="15.75">
      <c r="A59" s="38" t="s">
        <v>6</v>
      </c>
      <c r="B59" s="39"/>
      <c r="C59" s="40">
        <f>SUM(C62)</f>
        <v>26253.7</v>
      </c>
      <c r="D59" s="44"/>
    </row>
    <row r="60" spans="1:4" s="45" customFormat="1" ht="15.75">
      <c r="A60" s="36" t="s">
        <v>7</v>
      </c>
      <c r="B60" s="37" t="s">
        <v>14</v>
      </c>
      <c r="C60" s="29">
        <f>SUM(C59-C61)</f>
        <v>26138.7</v>
      </c>
      <c r="D60" s="44"/>
    </row>
    <row r="61" spans="1:4" s="45" customFormat="1" ht="15.75">
      <c r="A61" s="36" t="s">
        <v>8</v>
      </c>
      <c r="B61" s="37" t="s">
        <v>15</v>
      </c>
      <c r="C61" s="29">
        <v>115</v>
      </c>
      <c r="D61" s="44"/>
    </row>
    <row r="62" spans="1:4" s="45" customFormat="1" ht="15.75">
      <c r="A62" s="38" t="s">
        <v>9</v>
      </c>
      <c r="B62" s="37"/>
      <c r="C62" s="40">
        <f>SUM(C63:C67)</f>
        <v>26253.7</v>
      </c>
      <c r="D62" s="44"/>
    </row>
    <row r="63" spans="1:4" s="45" customFormat="1" ht="15.75">
      <c r="A63" s="17" t="s">
        <v>58</v>
      </c>
      <c r="B63" s="37" t="s">
        <v>41</v>
      </c>
      <c r="C63" s="29">
        <v>1405</v>
      </c>
      <c r="D63" s="44"/>
    </row>
    <row r="64" spans="1:4" s="45" customFormat="1" ht="15.75">
      <c r="A64" s="17" t="s">
        <v>57</v>
      </c>
      <c r="B64" s="37" t="s">
        <v>42</v>
      </c>
      <c r="C64" s="29">
        <v>15869.2</v>
      </c>
      <c r="D64" s="44"/>
    </row>
    <row r="65" spans="1:4" s="45" customFormat="1" ht="31.5">
      <c r="A65" s="17" t="s">
        <v>38</v>
      </c>
      <c r="B65" s="37" t="s">
        <v>43</v>
      </c>
      <c r="C65" s="29">
        <v>926.2</v>
      </c>
      <c r="D65" s="44"/>
    </row>
    <row r="66" spans="1:4" s="45" customFormat="1" ht="15.75">
      <c r="A66" s="17" t="s">
        <v>39</v>
      </c>
      <c r="B66" s="37" t="s">
        <v>44</v>
      </c>
      <c r="C66" s="29">
        <v>6549.3</v>
      </c>
      <c r="D66" s="44"/>
    </row>
    <row r="67" spans="1:4" s="45" customFormat="1" ht="15.75">
      <c r="A67" s="17" t="s">
        <v>40</v>
      </c>
      <c r="B67" s="37" t="s">
        <v>45</v>
      </c>
      <c r="C67" s="29">
        <v>1504</v>
      </c>
      <c r="D67" s="44"/>
    </row>
    <row r="68" spans="1:4" s="31" customFormat="1" ht="25.5" customHeight="1">
      <c r="A68" s="27" t="s">
        <v>83</v>
      </c>
      <c r="B68" s="28" t="s">
        <v>46</v>
      </c>
      <c r="C68" s="33"/>
      <c r="D68" s="30"/>
    </row>
    <row r="69" spans="1:4" s="45" customFormat="1" ht="15.75">
      <c r="A69" s="38" t="s">
        <v>6</v>
      </c>
      <c r="B69" s="39"/>
      <c r="C69" s="40">
        <f>SUM(C72)</f>
        <v>412499.09999999992</v>
      </c>
      <c r="D69" s="44"/>
    </row>
    <row r="70" spans="1:4" s="45" customFormat="1" ht="15.75">
      <c r="A70" s="36" t="s">
        <v>7</v>
      </c>
      <c r="B70" s="37" t="s">
        <v>14</v>
      </c>
      <c r="C70" s="29">
        <f>SUM(C69-C71)</f>
        <v>409925.89999999991</v>
      </c>
      <c r="D70" s="44"/>
    </row>
    <row r="71" spans="1:4" s="45" customFormat="1" ht="15.75">
      <c r="A71" s="36" t="s">
        <v>8</v>
      </c>
      <c r="B71" s="37" t="s">
        <v>15</v>
      </c>
      <c r="C71" s="49">
        <v>2573.1999999999998</v>
      </c>
      <c r="D71" s="44"/>
    </row>
    <row r="72" spans="1:4" s="45" customFormat="1" ht="15.75">
      <c r="A72" s="38" t="s">
        <v>9</v>
      </c>
      <c r="B72" s="50"/>
      <c r="C72" s="40">
        <f>SUM(C73:C80)</f>
        <v>412499.09999999992</v>
      </c>
      <c r="D72" s="44"/>
    </row>
    <row r="73" spans="1:4" s="45" customFormat="1" ht="15.75">
      <c r="A73" s="17" t="s">
        <v>48</v>
      </c>
      <c r="B73" s="51">
        <v>8801</v>
      </c>
      <c r="C73" s="29">
        <v>4710.8</v>
      </c>
      <c r="D73" s="44"/>
    </row>
    <row r="74" spans="1:4" s="45" customFormat="1" ht="15.75">
      <c r="A74" s="18" t="s">
        <v>49</v>
      </c>
      <c r="B74" s="51">
        <v>8802</v>
      </c>
      <c r="C74" s="29">
        <v>17893.099999999999</v>
      </c>
      <c r="D74" s="44"/>
    </row>
    <row r="75" spans="1:4" s="45" customFormat="1" ht="15.75">
      <c r="A75" s="18" t="s">
        <v>84</v>
      </c>
      <c r="B75" s="51">
        <v>8803</v>
      </c>
      <c r="C75" s="29">
        <v>13407.7</v>
      </c>
      <c r="D75" s="44"/>
    </row>
    <row r="76" spans="1:4" s="45" customFormat="1" ht="15.75">
      <c r="A76" s="18" t="s">
        <v>85</v>
      </c>
      <c r="B76" s="51">
        <v>8804</v>
      </c>
      <c r="C76" s="29">
        <v>175184.8</v>
      </c>
      <c r="D76" s="44"/>
    </row>
    <row r="77" spans="1:4" s="45" customFormat="1" ht="15.75">
      <c r="A77" s="18" t="s">
        <v>86</v>
      </c>
      <c r="B77" s="51">
        <v>8806</v>
      </c>
      <c r="C77" s="29">
        <v>181016.3</v>
      </c>
      <c r="D77" s="44"/>
    </row>
    <row r="78" spans="1:4" s="45" customFormat="1" ht="15.75">
      <c r="A78" s="18" t="s">
        <v>50</v>
      </c>
      <c r="B78" s="51">
        <v>8813</v>
      </c>
      <c r="C78" s="29">
        <v>6250.8</v>
      </c>
      <c r="D78" s="44"/>
    </row>
    <row r="79" spans="1:4" s="45" customFormat="1" ht="15.75">
      <c r="A79" s="18" t="s">
        <v>51</v>
      </c>
      <c r="B79" s="51">
        <v>8814</v>
      </c>
      <c r="C79" s="29">
        <v>13663.3</v>
      </c>
      <c r="D79" s="44"/>
    </row>
    <row r="80" spans="1:4" s="45" customFormat="1" ht="15.75">
      <c r="A80" s="18" t="s">
        <v>52</v>
      </c>
      <c r="B80" s="51">
        <v>8815</v>
      </c>
      <c r="C80" s="29">
        <v>372.3</v>
      </c>
      <c r="D80" s="44"/>
    </row>
    <row r="81" spans="1:4" s="31" customFormat="1" ht="21" customHeight="1">
      <c r="A81" s="27" t="s">
        <v>53</v>
      </c>
      <c r="B81" s="34">
        <v>10</v>
      </c>
      <c r="C81" s="32"/>
      <c r="D81" s="30"/>
    </row>
    <row r="82" spans="1:4" s="45" customFormat="1" ht="15.75">
      <c r="A82" s="38" t="s">
        <v>6</v>
      </c>
      <c r="B82" s="39"/>
      <c r="C82" s="40">
        <f>SUM(C85)</f>
        <v>2942</v>
      </c>
      <c r="D82" s="44"/>
    </row>
    <row r="83" spans="1:4" s="45" customFormat="1" ht="15.75">
      <c r="A83" s="36" t="s">
        <v>7</v>
      </c>
      <c r="B83" s="37" t="s">
        <v>14</v>
      </c>
      <c r="C83" s="29">
        <f>SUM(C82-C84)</f>
        <v>2942</v>
      </c>
      <c r="D83" s="44"/>
    </row>
    <row r="84" spans="1:4" s="45" customFormat="1" ht="15.75">
      <c r="A84" s="36" t="s">
        <v>8</v>
      </c>
      <c r="B84" s="37" t="s">
        <v>15</v>
      </c>
      <c r="C84" s="29"/>
      <c r="D84" s="44"/>
    </row>
    <row r="85" spans="1:4" s="45" customFormat="1" ht="15.75">
      <c r="A85" s="38" t="s">
        <v>9</v>
      </c>
      <c r="B85" s="50"/>
      <c r="C85" s="40">
        <f>C86+C87</f>
        <v>2942</v>
      </c>
      <c r="D85" s="44"/>
    </row>
    <row r="86" spans="1:4" s="45" customFormat="1" ht="15.75">
      <c r="A86" s="52" t="s">
        <v>76</v>
      </c>
      <c r="B86" s="51">
        <v>9012</v>
      </c>
      <c r="C86" s="29">
        <v>25</v>
      </c>
      <c r="D86" s="44"/>
    </row>
    <row r="87" spans="1:4" s="45" customFormat="1" ht="15.75">
      <c r="A87" s="52" t="s">
        <v>54</v>
      </c>
      <c r="B87" s="51">
        <v>9019</v>
      </c>
      <c r="C87" s="29">
        <v>2917</v>
      </c>
      <c r="D87" s="44"/>
    </row>
    <row r="89" spans="1:4">
      <c r="C89" s="21"/>
    </row>
    <row r="90" spans="1:4" ht="15.75">
      <c r="A90" s="56" t="s">
        <v>77</v>
      </c>
      <c r="B90" s="56"/>
      <c r="C90" s="56"/>
    </row>
    <row r="91" spans="1:4">
      <c r="C91" s="21"/>
    </row>
    <row r="92" spans="1:4">
      <c r="C92" s="21"/>
    </row>
    <row r="94" spans="1:4">
      <c r="C94" s="21"/>
    </row>
  </sheetData>
  <mergeCells count="6">
    <mergeCell ref="A90:C90"/>
    <mergeCell ref="A2:C2"/>
    <mergeCell ref="B1:C1"/>
    <mergeCell ref="A3:C3"/>
    <mergeCell ref="A5:C5"/>
    <mergeCell ref="A6:C6"/>
  </mergeCells>
  <pageMargins left="0.9055118110236221" right="0.70866141732283472" top="0.42" bottom="0.69" header="0.19685039370078741" footer="0.31496062992125984"/>
  <pageSetup paperSize="9" scale="9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Res_Ch_ClasFunct</vt:lpstr>
      <vt:lpstr>Лист2</vt:lpstr>
      <vt:lpstr>Лист3</vt:lpstr>
      <vt:lpstr>Res_Ch_ClasFunct!Заголовки_для_печати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2026-07-09T11:36:34Z</dcterms:modified>
</cp:coreProperties>
</file>