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Res_Ch_ClasFunct" sheetId="5" r:id="rId1"/>
    <sheet name="Лист2" sheetId="2" r:id="rId2"/>
    <sheet name="Лист3" sheetId="3" r:id="rId3"/>
  </sheets>
  <definedNames>
    <definedName name="_xlnm.Print_Titles" localSheetId="0">Res_Ch_ClasFunct!$8:$8</definedName>
    <definedName name="_xlnm.Print_Area" localSheetId="0">Res_Ch_ClasFunct!$A$1:$E$95</definedName>
  </definedNames>
  <calcPr calcId="125725"/>
</workbook>
</file>

<file path=xl/calcChain.xml><?xml version="1.0" encoding="utf-8"?>
<calcChain xmlns="http://schemas.openxmlformats.org/spreadsheetml/2006/main">
  <c r="E25" i="5"/>
  <c r="D72"/>
  <c r="D62"/>
  <c r="D67"/>
  <c r="D63" s="1"/>
  <c r="D60" s="1"/>
  <c r="D68"/>
  <c r="D34"/>
  <c r="D42"/>
  <c r="D44"/>
  <c r="D28"/>
  <c r="E33"/>
  <c r="D33" s="1"/>
  <c r="C16"/>
  <c r="D11"/>
  <c r="D10"/>
  <c r="E86"/>
  <c r="E83" s="1"/>
  <c r="E84" s="1"/>
  <c r="D87"/>
  <c r="E40"/>
  <c r="C40"/>
  <c r="D88"/>
  <c r="E73"/>
  <c r="E70" s="1"/>
  <c r="D75"/>
  <c r="D76"/>
  <c r="D77"/>
  <c r="D78"/>
  <c r="D79"/>
  <c r="D80"/>
  <c r="D81"/>
  <c r="D74"/>
  <c r="E63"/>
  <c r="E60" s="1"/>
  <c r="E61" s="1"/>
  <c r="D58"/>
  <c r="E56"/>
  <c r="E53" s="1"/>
  <c r="E50"/>
  <c r="E47" s="1"/>
  <c r="D47" s="1"/>
  <c r="D51"/>
  <c r="D50" s="1"/>
  <c r="D61" l="1"/>
  <c r="D40"/>
  <c r="E30"/>
  <c r="D30" s="1"/>
  <c r="D86"/>
  <c r="D83" s="1"/>
  <c r="D84" s="1"/>
  <c r="E71"/>
  <c r="E54"/>
  <c r="D73"/>
  <c r="D70" s="1"/>
  <c r="D71" s="1"/>
  <c r="D56"/>
  <c r="E27"/>
  <c r="E16"/>
  <c r="D20"/>
  <c r="D21"/>
  <c r="D22"/>
  <c r="D17"/>
  <c r="E37"/>
  <c r="C27"/>
  <c r="C24" s="1"/>
  <c r="C25" s="1"/>
  <c r="D25" s="1"/>
  <c r="C86"/>
  <c r="C83" s="1"/>
  <c r="C73"/>
  <c r="C70" s="1"/>
  <c r="C71" s="1"/>
  <c r="C63"/>
  <c r="C60" s="1"/>
  <c r="C61" s="1"/>
  <c r="C37"/>
  <c r="C38" s="1"/>
  <c r="E9" l="1"/>
  <c r="E24"/>
  <c r="D24" s="1"/>
  <c r="D27"/>
  <c r="E38"/>
  <c r="D38" s="1"/>
  <c r="D37"/>
  <c r="D53"/>
  <c r="D54"/>
  <c r="D16"/>
  <c r="D13" s="1"/>
  <c r="C9"/>
  <c r="E13"/>
  <c r="C84"/>
  <c r="C13"/>
  <c r="C14" s="1"/>
  <c r="D9" l="1"/>
</calcChain>
</file>

<file path=xl/sharedStrings.xml><?xml version="1.0" encoding="utf-8"?>
<sst xmlns="http://schemas.openxmlformats.org/spreadsheetml/2006/main" count="136" uniqueCount="88">
  <si>
    <t xml:space="preserve">Denumirea </t>
  </si>
  <si>
    <t xml:space="preserve">Cod </t>
  </si>
  <si>
    <t>(2+3)-3192</t>
  </si>
  <si>
    <t>inclusiv cheltuieli de personal</t>
  </si>
  <si>
    <t>Investiții capitale, în total</t>
  </si>
  <si>
    <t>Servicii de stat cu destinaţie generală</t>
  </si>
  <si>
    <t>Resurse, total</t>
  </si>
  <si>
    <t>Resurse generale</t>
  </si>
  <si>
    <t>Resurse colectate de autorități/instituții bugetare</t>
  </si>
  <si>
    <t>Cheltuieli, total</t>
  </si>
  <si>
    <t>Exercitarea guvernării</t>
  </si>
  <si>
    <t>Gestionarea fondurilor de rezervă şi de intervenţie</t>
  </si>
  <si>
    <t>Datoria internă a autorităților publice locale</t>
  </si>
  <si>
    <t>01</t>
  </si>
  <si>
    <t>1</t>
  </si>
  <si>
    <t>2</t>
  </si>
  <si>
    <t>0301</t>
  </si>
  <si>
    <t>0802</t>
  </si>
  <si>
    <t>1703</t>
  </si>
  <si>
    <t>0302</t>
  </si>
  <si>
    <t>Servicii de suport pentru exercitarea guvernării</t>
  </si>
  <si>
    <t>Politici și management în domeniul bugetar-fiscal</t>
  </si>
  <si>
    <t>0501</t>
  </si>
  <si>
    <t>02</t>
  </si>
  <si>
    <t>3104</t>
  </si>
  <si>
    <t>Servicii de suport în domeniul apărării naționale</t>
  </si>
  <si>
    <t>04</t>
  </si>
  <si>
    <t>Servicii în domeniul economiei</t>
  </si>
  <si>
    <t>5001</t>
  </si>
  <si>
    <t>Politici și management în domeniul macroeconomicși de dezvoltare a economiei</t>
  </si>
  <si>
    <t>Politici și management în domeniul dezvoltării regionale și construcțiilor</t>
  </si>
  <si>
    <t>Dezvoltarea drumurilor</t>
  </si>
  <si>
    <t>5101</t>
  </si>
  <si>
    <t>Politici și management în domeniul agriculturii</t>
  </si>
  <si>
    <t>6101</t>
  </si>
  <si>
    <t>6402</t>
  </si>
  <si>
    <t>Politici și management în domeniul geodeziei, cartografiei și cadastrului</t>
  </si>
  <si>
    <t>6901</t>
  </si>
  <si>
    <t>08</t>
  </si>
  <si>
    <t xml:space="preserve">Protejarea și punerea în valoare a patrimoniului cultural național </t>
  </si>
  <si>
    <t>Sport</t>
  </si>
  <si>
    <t>Tineret</t>
  </si>
  <si>
    <t>8501</t>
  </si>
  <si>
    <t>8502</t>
  </si>
  <si>
    <t>8503</t>
  </si>
  <si>
    <t>8602</t>
  </si>
  <si>
    <t>8603</t>
  </si>
  <si>
    <t>09</t>
  </si>
  <si>
    <t>Apărare națională</t>
  </si>
  <si>
    <t>Politici și management în domeniul educației</t>
  </si>
  <si>
    <t>Educație timpurie</t>
  </si>
  <si>
    <t>Învățămînt primar</t>
  </si>
  <si>
    <t>Învățămînt gimnazial</t>
  </si>
  <si>
    <t>Învățămînt  liceal</t>
  </si>
  <si>
    <t>Servicii generale în educație</t>
  </si>
  <si>
    <t>Educație extrașcolară</t>
  </si>
  <si>
    <t>Curriculum școlar</t>
  </si>
  <si>
    <t>Învățămînt</t>
  </si>
  <si>
    <t>Protecție socială</t>
  </si>
  <si>
    <t>Protecția socială a unor categorii de cetățeni</t>
  </si>
  <si>
    <t xml:space="preserve">Dezvoltarea  culturii </t>
  </si>
  <si>
    <t>Politici și management în domeniul culturii</t>
  </si>
  <si>
    <t>Modificarea resurselor și cheltuielilor bugetului raional conform clasificației funcționale și pe programe</t>
  </si>
  <si>
    <t>Aprobat</t>
  </si>
  <si>
    <t>mii lei</t>
  </si>
  <si>
    <t>Modificări</t>
  </si>
  <si>
    <t>Precizat</t>
  </si>
  <si>
    <t>1102</t>
  </si>
  <si>
    <t>Raporturi interbugetare cu destinație specială</t>
  </si>
  <si>
    <t>7503</t>
  </si>
  <si>
    <t>Gospodăria de locuințe și gospodăria serviciilor comunale</t>
  </si>
  <si>
    <t>06</t>
  </si>
  <si>
    <t>Aprovizionarea cu apă și canalizare</t>
  </si>
  <si>
    <t>Ocrotirea sănătății</t>
  </si>
  <si>
    <t>07</t>
  </si>
  <si>
    <t>Programe naționale și speciale în domeniul ocrotirii sănătății</t>
  </si>
  <si>
    <t>8018</t>
  </si>
  <si>
    <t>8019</t>
  </si>
  <si>
    <t>Dezvoltarea și modernizarea instituțiilor în domeniul ocrotirii sănătății</t>
  </si>
  <si>
    <t>Protecția socială în cazuri excepționale</t>
  </si>
  <si>
    <t>Cheltuieli, în total</t>
  </si>
  <si>
    <t>Cultură, sport, tineret, culte și odihnă</t>
  </si>
  <si>
    <t xml:space="preserve">Tabelul nr.3 </t>
  </si>
  <si>
    <t>Serviciul de pompieri și salvatori</t>
  </si>
  <si>
    <t>03</t>
  </si>
  <si>
    <t>Protecția civilă și apărarea împotriva incendiilor</t>
  </si>
  <si>
    <t>3702</t>
  </si>
  <si>
    <t>pentru anul 2026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</si>
</sst>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/>
    <xf numFmtId="0" fontId="5" fillId="0" borderId="0" xfId="0" applyFont="1" applyAlignment="1">
      <alignment vertic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5" fillId="0" borderId="1" xfId="0" applyNumberFormat="1" applyFont="1" applyBorder="1"/>
    <xf numFmtId="164" fontId="3" fillId="0" borderId="1" xfId="0" applyNumberFormat="1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1" fillId="0" borderId="0" xfId="0" applyFont="1"/>
    <xf numFmtId="164" fontId="1" fillId="0" borderId="0" xfId="0" applyNumberFormat="1" applyFont="1"/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/>
    <xf numFmtId="0" fontId="4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11" fillId="0" borderId="1" xfId="0" applyFont="1" applyBorder="1"/>
    <xf numFmtId="164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17" fillId="0" borderId="1" xfId="0" applyNumberFormat="1" applyFont="1" applyBorder="1"/>
    <xf numFmtId="0" fontId="17" fillId="0" borderId="1" xfId="0" applyFont="1" applyBorder="1"/>
    <xf numFmtId="0" fontId="1" fillId="2" borderId="1" xfId="0" applyFont="1" applyFill="1" applyBorder="1"/>
    <xf numFmtId="0" fontId="8" fillId="0" borderId="1" xfId="0" applyFont="1" applyBorder="1" applyAlignment="1">
      <alignment wrapText="1"/>
    </xf>
    <xf numFmtId="164" fontId="0" fillId="0" borderId="0" xfId="0" applyNumberForma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topLeftCell="A73" zoomScaleNormal="100" workbookViewId="0">
      <selection activeCell="C95" sqref="C95:E95"/>
    </sheetView>
  </sheetViews>
  <sheetFormatPr defaultRowHeight="15"/>
  <cols>
    <col min="1" max="1" width="56" style="1" customWidth="1"/>
    <col min="2" max="2" width="13.7109375" style="2" customWidth="1"/>
    <col min="3" max="3" width="12.5703125" style="1" customWidth="1"/>
    <col min="4" max="4" width="9.7109375" style="1" customWidth="1"/>
    <col min="5" max="5" width="9.85546875" customWidth="1"/>
    <col min="8" max="8" width="11.7109375" customWidth="1"/>
  </cols>
  <sheetData>
    <row r="1" spans="1:8">
      <c r="A1" s="23"/>
      <c r="B1" s="50"/>
      <c r="C1" s="50"/>
    </row>
    <row r="2" spans="1:8">
      <c r="A2" s="49"/>
      <c r="B2" s="49"/>
      <c r="C2" s="49"/>
    </row>
    <row r="3" spans="1:8">
      <c r="A3" s="49" t="s">
        <v>82</v>
      </c>
      <c r="B3" s="49"/>
      <c r="C3" s="49"/>
      <c r="D3" s="49"/>
      <c r="E3" s="49"/>
    </row>
    <row r="4" spans="1:8">
      <c r="A4" s="22"/>
      <c r="B4" s="22"/>
      <c r="C4" s="22"/>
    </row>
    <row r="5" spans="1:8" ht="33.6" customHeight="1">
      <c r="A5" s="36" t="s">
        <v>62</v>
      </c>
      <c r="B5" s="36"/>
      <c r="C5" s="36"/>
    </row>
    <row r="6" spans="1:8" ht="15.6" customHeight="1">
      <c r="A6" s="51" t="s">
        <v>87</v>
      </c>
      <c r="B6" s="51"/>
      <c r="C6" s="51"/>
      <c r="D6" s="5"/>
      <c r="E6" s="3"/>
      <c r="F6" s="3"/>
      <c r="G6" s="3"/>
      <c r="H6" s="3"/>
    </row>
    <row r="7" spans="1:8">
      <c r="E7" s="2" t="s">
        <v>64</v>
      </c>
    </row>
    <row r="8" spans="1:8" ht="28.15" customHeight="1">
      <c r="A8" s="38" t="s">
        <v>0</v>
      </c>
      <c r="B8" s="38" t="s">
        <v>1</v>
      </c>
      <c r="C8" s="38" t="s">
        <v>63</v>
      </c>
      <c r="D8" s="38" t="s">
        <v>65</v>
      </c>
      <c r="E8" s="38" t="s">
        <v>66</v>
      </c>
    </row>
    <row r="9" spans="1:8" s="27" customFormat="1" ht="22.15" customHeight="1">
      <c r="A9" s="25" t="s">
        <v>80</v>
      </c>
      <c r="B9" s="26" t="s">
        <v>2</v>
      </c>
      <c r="C9" s="39">
        <f>SUM(C16+C27+C40+C47+C53+C63+C73+C86-C11)</f>
        <v>462744.10000000003</v>
      </c>
      <c r="D9" s="39">
        <f>SUM(D16+D27+D40+D47+D53+D63+D73+D86+D33)</f>
        <v>50897.199999999939</v>
      </c>
      <c r="E9" s="39">
        <f>SUM(E16+E27+E40+E47+E53+E63+E73+E86+E33)</f>
        <v>513641.29999999993</v>
      </c>
    </row>
    <row r="10" spans="1:8" ht="15.75">
      <c r="A10" s="12" t="s">
        <v>3</v>
      </c>
      <c r="B10" s="18">
        <v>21</v>
      </c>
      <c r="C10" s="35">
        <v>301925.09999999998</v>
      </c>
      <c r="D10" s="41">
        <f t="shared" ref="D10:D11" si="0">E10-C10</f>
        <v>27003.300000000047</v>
      </c>
      <c r="E10" s="46">
        <v>328928.40000000002</v>
      </c>
    </row>
    <row r="11" spans="1:8" ht="15.75">
      <c r="A11" s="11" t="s">
        <v>4</v>
      </c>
      <c r="B11" s="18">
        <v>3192</v>
      </c>
      <c r="C11" s="4"/>
      <c r="D11" s="41">
        <f t="shared" si="0"/>
        <v>16545.400000000001</v>
      </c>
      <c r="E11" s="4">
        <v>16545.400000000001</v>
      </c>
    </row>
    <row r="12" spans="1:8" s="31" customFormat="1" ht="18.600000000000001" customHeight="1">
      <c r="A12" s="28" t="s">
        <v>5</v>
      </c>
      <c r="B12" s="29" t="s">
        <v>13</v>
      </c>
      <c r="C12" s="30"/>
      <c r="D12" s="37"/>
      <c r="E12" s="37"/>
    </row>
    <row r="13" spans="1:8" ht="15.75">
      <c r="A13" s="11" t="s">
        <v>6</v>
      </c>
      <c r="B13" s="19"/>
      <c r="C13" s="10">
        <f>C16</f>
        <v>27837.5</v>
      </c>
      <c r="D13" s="10">
        <f t="shared" ref="D13:E13" si="1">D16</f>
        <v>-5532.9000000000015</v>
      </c>
      <c r="E13" s="10">
        <f t="shared" si="1"/>
        <v>22304.6</v>
      </c>
    </row>
    <row r="14" spans="1:8" ht="15.75">
      <c r="A14" s="13" t="s">
        <v>7</v>
      </c>
      <c r="B14" s="7" t="s">
        <v>14</v>
      </c>
      <c r="C14" s="9">
        <f>C13-C15</f>
        <v>27437.5</v>
      </c>
      <c r="D14" s="4"/>
      <c r="E14" s="4"/>
    </row>
    <row r="15" spans="1:8" ht="15.75">
      <c r="A15" s="13" t="s">
        <v>8</v>
      </c>
      <c r="B15" s="7" t="s">
        <v>15</v>
      </c>
      <c r="C15" s="9">
        <v>400</v>
      </c>
      <c r="D15" s="41"/>
      <c r="E15" s="9">
        <v>400</v>
      </c>
    </row>
    <row r="16" spans="1:8" ht="15.75">
      <c r="A16" s="11" t="s">
        <v>9</v>
      </c>
      <c r="B16" s="7"/>
      <c r="C16" s="10">
        <f t="shared" ref="C16:E16" si="2">SUM(C17:C22)</f>
        <v>27837.5</v>
      </c>
      <c r="D16" s="10">
        <f t="shared" si="2"/>
        <v>-5532.9000000000015</v>
      </c>
      <c r="E16" s="10">
        <f t="shared" si="2"/>
        <v>22304.6</v>
      </c>
    </row>
    <row r="17" spans="1:5" ht="15.75">
      <c r="A17" s="13" t="s">
        <v>10</v>
      </c>
      <c r="B17" s="7" t="s">
        <v>16</v>
      </c>
      <c r="C17" s="9">
        <v>20601.2</v>
      </c>
      <c r="D17" s="16">
        <f>E17-C17</f>
        <v>-6961.9000000000015</v>
      </c>
      <c r="E17" s="40">
        <v>13639.3</v>
      </c>
    </row>
    <row r="18" spans="1:5" ht="15.75">
      <c r="A18" s="13" t="s">
        <v>20</v>
      </c>
      <c r="B18" s="7" t="s">
        <v>19</v>
      </c>
      <c r="C18" s="9">
        <v>2938.1</v>
      </c>
      <c r="D18" s="16"/>
      <c r="E18" s="40">
        <v>2938.1</v>
      </c>
    </row>
    <row r="19" spans="1:5" ht="15.75">
      <c r="A19" s="13" t="s">
        <v>21</v>
      </c>
      <c r="B19" s="7" t="s">
        <v>22</v>
      </c>
      <c r="C19" s="6">
        <v>3598.2</v>
      </c>
      <c r="D19" s="16"/>
      <c r="E19" s="40">
        <v>3598.2</v>
      </c>
    </row>
    <row r="20" spans="1:5" ht="15.75">
      <c r="A20" s="13" t="s">
        <v>11</v>
      </c>
      <c r="B20" s="7" t="s">
        <v>17</v>
      </c>
      <c r="C20" s="9">
        <v>700</v>
      </c>
      <c r="D20" s="16">
        <f t="shared" ref="D20:D47" si="3">E20-C20</f>
        <v>-636.20000000000005</v>
      </c>
      <c r="E20" s="16">
        <v>63.8</v>
      </c>
    </row>
    <row r="21" spans="1:5" ht="15.75" hidden="1">
      <c r="A21" s="13" t="s">
        <v>12</v>
      </c>
      <c r="B21" s="7" t="s">
        <v>18</v>
      </c>
      <c r="C21" s="9"/>
      <c r="D21" s="16">
        <f t="shared" si="3"/>
        <v>0</v>
      </c>
      <c r="E21" s="40"/>
    </row>
    <row r="22" spans="1:5" ht="15.75">
      <c r="A22" s="13" t="s">
        <v>68</v>
      </c>
      <c r="B22" s="7" t="s">
        <v>67</v>
      </c>
      <c r="C22" s="9"/>
      <c r="D22" s="16">
        <f t="shared" si="3"/>
        <v>2065.1999999999998</v>
      </c>
      <c r="E22" s="40">
        <v>2065.1999999999998</v>
      </c>
    </row>
    <row r="23" spans="1:5" s="31" customFormat="1" ht="21.6" customHeight="1">
      <c r="A23" s="28" t="s">
        <v>48</v>
      </c>
      <c r="B23" s="29" t="s">
        <v>23</v>
      </c>
      <c r="C23" s="30"/>
      <c r="D23" s="16"/>
      <c r="E23" s="37"/>
    </row>
    <row r="24" spans="1:5" ht="15.75">
      <c r="A24" s="11" t="s">
        <v>6</v>
      </c>
      <c r="B24" s="19"/>
      <c r="C24" s="10">
        <f>C27</f>
        <v>1440</v>
      </c>
      <c r="D24" s="16">
        <f t="shared" si="3"/>
        <v>168.5</v>
      </c>
      <c r="E24" s="10">
        <f t="shared" ref="E24" si="4">E27</f>
        <v>1608.5</v>
      </c>
    </row>
    <row r="25" spans="1:5" ht="15.75">
      <c r="A25" s="13" t="s">
        <v>7</v>
      </c>
      <c r="B25" s="7" t="s">
        <v>14</v>
      </c>
      <c r="C25" s="9">
        <f>SUM(C24-C26)</f>
        <v>1440</v>
      </c>
      <c r="D25" s="16">
        <f t="shared" si="3"/>
        <v>168.5</v>
      </c>
      <c r="E25" s="9">
        <f>SUM(E24-E26)</f>
        <v>1608.5</v>
      </c>
    </row>
    <row r="26" spans="1:5" ht="15.75">
      <c r="A26" s="13" t="s">
        <v>8</v>
      </c>
      <c r="B26" s="7" t="s">
        <v>15</v>
      </c>
      <c r="C26" s="9"/>
      <c r="D26" s="16"/>
      <c r="E26" s="4"/>
    </row>
    <row r="27" spans="1:5" ht="15.75">
      <c r="A27" s="11" t="s">
        <v>9</v>
      </c>
      <c r="B27" s="7"/>
      <c r="C27" s="9">
        <f>SUM(C28)</f>
        <v>1440</v>
      </c>
      <c r="D27" s="16">
        <f t="shared" si="3"/>
        <v>168.5</v>
      </c>
      <c r="E27" s="9">
        <f t="shared" ref="E27" si="5">SUM(E28)</f>
        <v>1608.5</v>
      </c>
    </row>
    <row r="28" spans="1:5" ht="15.75">
      <c r="A28" s="13" t="s">
        <v>25</v>
      </c>
      <c r="B28" s="7" t="s">
        <v>24</v>
      </c>
      <c r="C28" s="9">
        <v>1440</v>
      </c>
      <c r="D28" s="16">
        <f t="shared" si="3"/>
        <v>168.5</v>
      </c>
      <c r="E28" s="4">
        <v>1608.5</v>
      </c>
    </row>
    <row r="29" spans="1:5" ht="15.75">
      <c r="A29" s="47" t="s">
        <v>83</v>
      </c>
      <c r="B29" s="42" t="s">
        <v>84</v>
      </c>
      <c r="C29" s="9"/>
      <c r="D29" s="16"/>
      <c r="E29" s="4"/>
    </row>
    <row r="30" spans="1:5" ht="15.75">
      <c r="A30" s="11" t="s">
        <v>6</v>
      </c>
      <c r="B30" s="7"/>
      <c r="C30" s="9"/>
      <c r="D30" s="16">
        <f t="shared" si="3"/>
        <v>54.7</v>
      </c>
      <c r="E30" s="45">
        <f>E33</f>
        <v>54.7</v>
      </c>
    </row>
    <row r="31" spans="1:5" ht="15.75">
      <c r="A31" s="13" t="s">
        <v>7</v>
      </c>
      <c r="B31" s="7" t="s">
        <v>14</v>
      </c>
      <c r="C31" s="9"/>
      <c r="D31" s="16"/>
      <c r="E31" s="4"/>
    </row>
    <row r="32" spans="1:5" ht="15.75">
      <c r="A32" s="13" t="s">
        <v>8</v>
      </c>
      <c r="B32" s="7" t="s">
        <v>15</v>
      </c>
      <c r="C32" s="9"/>
      <c r="D32" s="16"/>
      <c r="E32" s="4"/>
    </row>
    <row r="33" spans="1:5" ht="15.75">
      <c r="A33" s="11" t="s">
        <v>9</v>
      </c>
      <c r="B33" s="7"/>
      <c r="C33" s="9"/>
      <c r="D33" s="16">
        <f t="shared" si="3"/>
        <v>54.7</v>
      </c>
      <c r="E33" s="45">
        <f>E34</f>
        <v>54.7</v>
      </c>
    </row>
    <row r="34" spans="1:5" ht="15.75">
      <c r="A34" s="13" t="s">
        <v>85</v>
      </c>
      <c r="B34" s="7" t="s">
        <v>86</v>
      </c>
      <c r="C34" s="9"/>
      <c r="D34" s="16">
        <f t="shared" si="3"/>
        <v>54.7</v>
      </c>
      <c r="E34" s="4">
        <v>54.7</v>
      </c>
    </row>
    <row r="35" spans="1:5" ht="15.75">
      <c r="A35" s="13"/>
      <c r="B35" s="7"/>
      <c r="C35" s="9"/>
      <c r="D35" s="16"/>
      <c r="E35" s="4"/>
    </row>
    <row r="36" spans="1:5" s="31" customFormat="1" ht="19.899999999999999" customHeight="1">
      <c r="A36" s="28" t="s">
        <v>27</v>
      </c>
      <c r="B36" s="29" t="s">
        <v>26</v>
      </c>
      <c r="C36" s="30"/>
      <c r="D36" s="16"/>
      <c r="E36" s="37"/>
    </row>
    <row r="37" spans="1:5" ht="15.75">
      <c r="A37" s="11" t="s">
        <v>6</v>
      </c>
      <c r="B37" s="19"/>
      <c r="C37" s="10">
        <f>SUM(C40)</f>
        <v>30293.200000000001</v>
      </c>
      <c r="D37" s="16">
        <f t="shared" si="3"/>
        <v>2743.0999999999949</v>
      </c>
      <c r="E37" s="10">
        <f t="shared" ref="E37" si="6">SUM(E40)</f>
        <v>33036.299999999996</v>
      </c>
    </row>
    <row r="38" spans="1:5" ht="15.75">
      <c r="A38" s="13" t="s">
        <v>7</v>
      </c>
      <c r="B38" s="7" t="s">
        <v>14</v>
      </c>
      <c r="C38" s="9">
        <f>SUM(C37-C39)</f>
        <v>30188.2</v>
      </c>
      <c r="D38" s="16">
        <f t="shared" si="3"/>
        <v>2743.0999999999949</v>
      </c>
      <c r="E38" s="9">
        <f t="shared" ref="E38" si="7">SUM(E37-E39)</f>
        <v>32931.299999999996</v>
      </c>
    </row>
    <row r="39" spans="1:5" ht="15.75">
      <c r="A39" s="13" t="s">
        <v>8</v>
      </c>
      <c r="B39" s="7" t="s">
        <v>15</v>
      </c>
      <c r="C39" s="8">
        <v>105</v>
      </c>
      <c r="D39" s="16"/>
      <c r="E39" s="8">
        <v>105</v>
      </c>
    </row>
    <row r="40" spans="1:5" ht="15.75">
      <c r="A40" s="11" t="s">
        <v>9</v>
      </c>
      <c r="B40" s="7"/>
      <c r="C40" s="10">
        <f>SUM(C41:C45)</f>
        <v>30293.200000000001</v>
      </c>
      <c r="D40" s="16">
        <f t="shared" si="3"/>
        <v>2743.0999999999949</v>
      </c>
      <c r="E40" s="10">
        <f t="shared" ref="E40" si="8">SUM(E41:E45)</f>
        <v>33036.299999999996</v>
      </c>
    </row>
    <row r="41" spans="1:5" ht="31.5">
      <c r="A41" s="13" t="s">
        <v>29</v>
      </c>
      <c r="B41" s="7" t="s">
        <v>28</v>
      </c>
      <c r="C41" s="9">
        <v>1520.3</v>
      </c>
      <c r="D41" s="16"/>
      <c r="E41" s="40">
        <v>1520.3</v>
      </c>
    </row>
    <row r="42" spans="1:5" ht="15.75">
      <c r="A42" s="13" t="s">
        <v>33</v>
      </c>
      <c r="B42" s="7" t="s">
        <v>32</v>
      </c>
      <c r="C42" s="9">
        <v>1630.4</v>
      </c>
      <c r="D42" s="16">
        <f t="shared" si="3"/>
        <v>40</v>
      </c>
      <c r="E42" s="16">
        <v>1670.4</v>
      </c>
    </row>
    <row r="43" spans="1:5" ht="31.5">
      <c r="A43" s="20" t="s">
        <v>30</v>
      </c>
      <c r="B43" s="7" t="s">
        <v>34</v>
      </c>
      <c r="C43" s="9">
        <v>911.7</v>
      </c>
      <c r="D43" s="16"/>
      <c r="E43" s="40">
        <v>911.7</v>
      </c>
    </row>
    <row r="44" spans="1:5" ht="15.75">
      <c r="A44" s="20" t="s">
        <v>31</v>
      </c>
      <c r="B44" s="7" t="s">
        <v>35</v>
      </c>
      <c r="C44" s="9">
        <v>25410.6</v>
      </c>
      <c r="D44" s="16">
        <f t="shared" si="3"/>
        <v>2703.1000000000022</v>
      </c>
      <c r="E44" s="40">
        <v>28113.7</v>
      </c>
    </row>
    <row r="45" spans="1:5" ht="31.5">
      <c r="A45" s="14" t="s">
        <v>36</v>
      </c>
      <c r="B45" s="7" t="s">
        <v>37</v>
      </c>
      <c r="C45" s="9">
        <v>820.2</v>
      </c>
      <c r="D45" s="16"/>
      <c r="E45" s="40">
        <v>820.2</v>
      </c>
    </row>
    <row r="46" spans="1:5" ht="31.5">
      <c r="A46" s="28" t="s">
        <v>70</v>
      </c>
      <c r="B46" s="42" t="s">
        <v>71</v>
      </c>
      <c r="C46" s="43"/>
      <c r="D46" s="16"/>
      <c r="E46" s="45"/>
    </row>
    <row r="47" spans="1:5" ht="15.75">
      <c r="A47" s="11" t="s">
        <v>6</v>
      </c>
      <c r="B47" s="7"/>
      <c r="C47" s="9"/>
      <c r="D47" s="44">
        <f t="shared" si="3"/>
        <v>2149</v>
      </c>
      <c r="E47" s="10">
        <f t="shared" ref="E47" si="9">E50</f>
        <v>2149</v>
      </c>
    </row>
    <row r="48" spans="1:5" ht="15.75">
      <c r="A48" s="13" t="s">
        <v>7</v>
      </c>
      <c r="B48" s="7" t="s">
        <v>14</v>
      </c>
      <c r="C48" s="9"/>
      <c r="D48" s="41"/>
      <c r="E48" s="4"/>
    </row>
    <row r="49" spans="1:5" ht="15.75">
      <c r="A49" s="13" t="s">
        <v>8</v>
      </c>
      <c r="B49" s="7" t="s">
        <v>15</v>
      </c>
      <c r="C49" s="9"/>
      <c r="D49" s="41"/>
      <c r="E49" s="4"/>
    </row>
    <row r="50" spans="1:5" ht="15.75">
      <c r="A50" s="11" t="s">
        <v>9</v>
      </c>
      <c r="B50" s="7"/>
      <c r="C50" s="10"/>
      <c r="D50" s="10">
        <f t="shared" ref="D50:E50" si="10">D51</f>
        <v>2149</v>
      </c>
      <c r="E50" s="10">
        <f t="shared" si="10"/>
        <v>2149</v>
      </c>
    </row>
    <row r="51" spans="1:5" ht="15.75">
      <c r="A51" s="13" t="s">
        <v>72</v>
      </c>
      <c r="B51" s="7" t="s">
        <v>69</v>
      </c>
      <c r="C51" s="9"/>
      <c r="D51" s="16">
        <f t="shared" ref="D51" si="11">E51-C51</f>
        <v>2149</v>
      </c>
      <c r="E51" s="16">
        <v>2149</v>
      </c>
    </row>
    <row r="52" spans="1:5" ht="15.75">
      <c r="A52" s="28" t="s">
        <v>73</v>
      </c>
      <c r="B52" s="42" t="s">
        <v>74</v>
      </c>
      <c r="C52" s="43"/>
      <c r="D52" s="44"/>
      <c r="E52" s="45"/>
    </row>
    <row r="53" spans="1:5" ht="15.75">
      <c r="A53" s="11" t="s">
        <v>6</v>
      </c>
      <c r="B53" s="7"/>
      <c r="C53" s="9"/>
      <c r="D53" s="10">
        <f t="shared" ref="D53:E53" si="12">D56</f>
        <v>12793.4</v>
      </c>
      <c r="E53" s="10">
        <f t="shared" si="12"/>
        <v>12793.4</v>
      </c>
    </row>
    <row r="54" spans="1:5" ht="15.75">
      <c r="A54" s="13" t="s">
        <v>7</v>
      </c>
      <c r="B54" s="7" t="s">
        <v>14</v>
      </c>
      <c r="C54" s="9"/>
      <c r="D54" s="8">
        <f>D55+D56</f>
        <v>12793.4</v>
      </c>
      <c r="E54" s="8">
        <f>E55+E56</f>
        <v>12793.4</v>
      </c>
    </row>
    <row r="55" spans="1:5" ht="15.75">
      <c r="A55" s="13" t="s">
        <v>8</v>
      </c>
      <c r="B55" s="7" t="s">
        <v>15</v>
      </c>
      <c r="C55" s="9"/>
      <c r="D55" s="41"/>
      <c r="E55" s="4"/>
    </row>
    <row r="56" spans="1:5" ht="15.75">
      <c r="A56" s="11" t="s">
        <v>9</v>
      </c>
      <c r="B56" s="7"/>
      <c r="C56" s="10"/>
      <c r="D56" s="10">
        <f>D57+D58</f>
        <v>12793.4</v>
      </c>
      <c r="E56" s="10">
        <f>E57+E58</f>
        <v>12793.4</v>
      </c>
    </row>
    <row r="57" spans="1:5" ht="31.5">
      <c r="A57" s="13" t="s">
        <v>75</v>
      </c>
      <c r="B57" s="7" t="s">
        <v>76</v>
      </c>
      <c r="C57" s="10"/>
      <c r="D57" s="16"/>
      <c r="E57" s="9"/>
    </row>
    <row r="58" spans="1:5" ht="31.5">
      <c r="A58" s="13" t="s">
        <v>78</v>
      </c>
      <c r="B58" s="7" t="s">
        <v>77</v>
      </c>
      <c r="C58" s="9"/>
      <c r="D58" s="16">
        <f t="shared" ref="D58" si="13">E58-C58</f>
        <v>12793.4</v>
      </c>
      <c r="E58" s="40">
        <v>12793.4</v>
      </c>
    </row>
    <row r="59" spans="1:5" s="31" customFormat="1" ht="21.6" customHeight="1">
      <c r="A59" s="47" t="s">
        <v>81</v>
      </c>
      <c r="B59" s="29" t="s">
        <v>38</v>
      </c>
      <c r="C59" s="32"/>
      <c r="D59" s="37"/>
      <c r="E59" s="37"/>
    </row>
    <row r="60" spans="1:5" ht="15.75">
      <c r="A60" s="11" t="s">
        <v>6</v>
      </c>
      <c r="B60" s="19"/>
      <c r="C60" s="10">
        <f>SUM(C63)</f>
        <v>24188.300000000003</v>
      </c>
      <c r="D60" s="10">
        <f t="shared" ref="D60:E60" si="14">SUM(D63)</f>
        <v>2065.4000000000005</v>
      </c>
      <c r="E60" s="10">
        <f t="shared" si="14"/>
        <v>26253.7</v>
      </c>
    </row>
    <row r="61" spans="1:5" ht="15.75">
      <c r="A61" s="13" t="s">
        <v>7</v>
      </c>
      <c r="B61" s="7" t="s">
        <v>14</v>
      </c>
      <c r="C61" s="9">
        <f>SUM(C60-C62)</f>
        <v>24123.300000000003</v>
      </c>
      <c r="D61" s="9">
        <f t="shared" ref="D61:E61" si="15">SUM(D60-D62)</f>
        <v>2015.4000000000005</v>
      </c>
      <c r="E61" s="9">
        <f t="shared" si="15"/>
        <v>26138.7</v>
      </c>
    </row>
    <row r="62" spans="1:5" ht="15.75">
      <c r="A62" s="13" t="s">
        <v>8</v>
      </c>
      <c r="B62" s="7" t="s">
        <v>15</v>
      </c>
      <c r="C62" s="9">
        <v>65</v>
      </c>
      <c r="D62" s="16">
        <f t="shared" ref="D62" si="16">E62-C62</f>
        <v>50</v>
      </c>
      <c r="E62" s="9">
        <v>115</v>
      </c>
    </row>
    <row r="63" spans="1:5" ht="15.75">
      <c r="A63" s="11" t="s">
        <v>9</v>
      </c>
      <c r="B63" s="7"/>
      <c r="C63" s="10">
        <f>SUM(C64:C68)</f>
        <v>24188.300000000003</v>
      </c>
      <c r="D63" s="10">
        <f t="shared" ref="D63:E63" si="17">SUM(D64:D68)</f>
        <v>2065.4000000000005</v>
      </c>
      <c r="E63" s="10">
        <f t="shared" si="17"/>
        <v>26253.7</v>
      </c>
    </row>
    <row r="64" spans="1:5" ht="15.75">
      <c r="A64" s="20" t="s">
        <v>61</v>
      </c>
      <c r="B64" s="7" t="s">
        <v>42</v>
      </c>
      <c r="C64" s="9">
        <v>1405</v>
      </c>
      <c r="D64" s="16"/>
      <c r="E64" s="9">
        <v>1405</v>
      </c>
    </row>
    <row r="65" spans="1:5" ht="15.75">
      <c r="A65" s="20" t="s">
        <v>60</v>
      </c>
      <c r="B65" s="7" t="s">
        <v>43</v>
      </c>
      <c r="C65" s="9">
        <v>15869.2</v>
      </c>
      <c r="D65" s="16"/>
      <c r="E65" s="9">
        <v>15869.2</v>
      </c>
    </row>
    <row r="66" spans="1:5" ht="31.5">
      <c r="A66" s="20" t="s">
        <v>39</v>
      </c>
      <c r="B66" s="7" t="s">
        <v>44</v>
      </c>
      <c r="C66" s="9">
        <v>926.2</v>
      </c>
      <c r="D66" s="16"/>
      <c r="E66" s="9">
        <v>926.2</v>
      </c>
    </row>
    <row r="67" spans="1:5" ht="15.75">
      <c r="A67" s="20" t="s">
        <v>40</v>
      </c>
      <c r="B67" s="7" t="s">
        <v>45</v>
      </c>
      <c r="C67" s="9">
        <v>4630.8999999999996</v>
      </c>
      <c r="D67" s="16">
        <f t="shared" ref="D67:D68" si="18">E67-C67</f>
        <v>1918.4000000000005</v>
      </c>
      <c r="E67" s="9">
        <v>6549.3</v>
      </c>
    </row>
    <row r="68" spans="1:5" ht="15.75">
      <c r="A68" s="20" t="s">
        <v>41</v>
      </c>
      <c r="B68" s="7" t="s">
        <v>46</v>
      </c>
      <c r="C68" s="9">
        <v>1357</v>
      </c>
      <c r="D68" s="16">
        <f t="shared" si="18"/>
        <v>147</v>
      </c>
      <c r="E68" s="9">
        <v>1504</v>
      </c>
    </row>
    <row r="69" spans="1:5" s="31" customFormat="1" ht="21.6" customHeight="1">
      <c r="A69" s="28" t="s">
        <v>57</v>
      </c>
      <c r="B69" s="29" t="s">
        <v>47</v>
      </c>
      <c r="C69" s="33"/>
      <c r="D69" s="37"/>
      <c r="E69" s="37"/>
    </row>
    <row r="70" spans="1:5" ht="15.75">
      <c r="A70" s="11" t="s">
        <v>6</v>
      </c>
      <c r="B70" s="19"/>
      <c r="C70" s="10">
        <f>SUM(C73)</f>
        <v>377237.2</v>
      </c>
      <c r="D70" s="10">
        <f t="shared" ref="D70:E70" si="19">SUM(D73)</f>
        <v>35261.899999999951</v>
      </c>
      <c r="E70" s="10">
        <f t="shared" si="19"/>
        <v>412499.09999999992</v>
      </c>
    </row>
    <row r="71" spans="1:5" ht="15.75">
      <c r="A71" s="13" t="s">
        <v>7</v>
      </c>
      <c r="B71" s="7" t="s">
        <v>14</v>
      </c>
      <c r="C71" s="9">
        <f>SUM(C70-C72)</f>
        <v>374845.10000000003</v>
      </c>
      <c r="D71" s="9">
        <f t="shared" ref="D71:E71" si="20">SUM(D70-D72)</f>
        <v>35080.799999999952</v>
      </c>
      <c r="E71" s="9">
        <f t="shared" si="20"/>
        <v>409925.89999999991</v>
      </c>
    </row>
    <row r="72" spans="1:5" ht="15.75">
      <c r="A72" s="13" t="s">
        <v>8</v>
      </c>
      <c r="B72" s="7" t="s">
        <v>15</v>
      </c>
      <c r="C72" s="16">
        <v>2392.1</v>
      </c>
      <c r="D72" s="16">
        <f>E72-C72</f>
        <v>181.09999999999991</v>
      </c>
      <c r="E72" s="16">
        <v>2573.1999999999998</v>
      </c>
    </row>
    <row r="73" spans="1:5" ht="15.75">
      <c r="A73" s="11" t="s">
        <v>9</v>
      </c>
      <c r="B73" s="17"/>
      <c r="C73" s="10">
        <f>SUM(C74:C81)</f>
        <v>377237.2</v>
      </c>
      <c r="D73" s="10">
        <f t="shared" ref="D73:E73" si="21">SUM(D74:D81)</f>
        <v>35261.899999999951</v>
      </c>
      <c r="E73" s="10">
        <f t="shared" si="21"/>
        <v>412499.09999999992</v>
      </c>
    </row>
    <row r="74" spans="1:5" ht="15.75">
      <c r="A74" s="20" t="s">
        <v>49</v>
      </c>
      <c r="B74" s="15">
        <v>8801</v>
      </c>
      <c r="C74" s="9">
        <v>4067.2</v>
      </c>
      <c r="D74" s="16">
        <f t="shared" ref="D74:D81" si="22">E74-C74</f>
        <v>643.60000000000036</v>
      </c>
      <c r="E74" s="4">
        <v>4710.8</v>
      </c>
    </row>
    <row r="75" spans="1:5" ht="15.75">
      <c r="A75" s="21" t="s">
        <v>50</v>
      </c>
      <c r="B75" s="15">
        <v>8802</v>
      </c>
      <c r="C75" s="9">
        <v>17701.5</v>
      </c>
      <c r="D75" s="16">
        <f t="shared" si="22"/>
        <v>191.59999999999854</v>
      </c>
      <c r="E75" s="4">
        <v>17893.099999999999</v>
      </c>
    </row>
    <row r="76" spans="1:5" ht="15.75">
      <c r="A76" s="21" t="s">
        <v>51</v>
      </c>
      <c r="B76" s="15">
        <v>8803</v>
      </c>
      <c r="C76" s="9">
        <v>12040.3</v>
      </c>
      <c r="D76" s="16">
        <f t="shared" si="22"/>
        <v>1367.4000000000015</v>
      </c>
      <c r="E76" s="4">
        <v>13407.7</v>
      </c>
    </row>
    <row r="77" spans="1:5" ht="15.75">
      <c r="A77" s="21" t="s">
        <v>52</v>
      </c>
      <c r="B77" s="15">
        <v>8804</v>
      </c>
      <c r="C77" s="9">
        <v>151037.20000000001</v>
      </c>
      <c r="D77" s="16">
        <f t="shared" si="22"/>
        <v>24147.599999999977</v>
      </c>
      <c r="E77" s="4">
        <v>175184.8</v>
      </c>
    </row>
    <row r="78" spans="1:5" ht="15.75">
      <c r="A78" s="21" t="s">
        <v>53</v>
      </c>
      <c r="B78" s="15">
        <v>8806</v>
      </c>
      <c r="C78" s="9">
        <v>172470.7</v>
      </c>
      <c r="D78" s="16">
        <f t="shared" si="22"/>
        <v>8545.5999999999767</v>
      </c>
      <c r="E78" s="4">
        <v>181016.3</v>
      </c>
    </row>
    <row r="79" spans="1:5" ht="15.75">
      <c r="A79" s="21" t="s">
        <v>54</v>
      </c>
      <c r="B79" s="15">
        <v>8813</v>
      </c>
      <c r="C79" s="9">
        <v>6190.8</v>
      </c>
      <c r="D79" s="16">
        <f t="shared" si="22"/>
        <v>60</v>
      </c>
      <c r="E79" s="4">
        <v>6250.8</v>
      </c>
    </row>
    <row r="80" spans="1:5" ht="15.75">
      <c r="A80" s="21" t="s">
        <v>55</v>
      </c>
      <c r="B80" s="15">
        <v>8814</v>
      </c>
      <c r="C80" s="9">
        <v>13417.2</v>
      </c>
      <c r="D80" s="16">
        <f t="shared" si="22"/>
        <v>246.09999999999854</v>
      </c>
      <c r="E80" s="4">
        <v>13663.3</v>
      </c>
    </row>
    <row r="81" spans="1:7" ht="15.75">
      <c r="A81" s="21" t="s">
        <v>56</v>
      </c>
      <c r="B81" s="15">
        <v>8815</v>
      </c>
      <c r="C81" s="9">
        <v>312.3</v>
      </c>
      <c r="D81" s="16">
        <f t="shared" si="22"/>
        <v>60</v>
      </c>
      <c r="E81" s="4">
        <v>372.3</v>
      </c>
    </row>
    <row r="82" spans="1:7" s="31" customFormat="1" ht="21" customHeight="1">
      <c r="A82" s="28" t="s">
        <v>58</v>
      </c>
      <c r="B82" s="34">
        <v>10</v>
      </c>
      <c r="C82" s="32"/>
      <c r="D82" s="37"/>
      <c r="E82" s="37"/>
    </row>
    <row r="83" spans="1:7" ht="15.75">
      <c r="A83" s="11" t="s">
        <v>6</v>
      </c>
      <c r="B83" s="19"/>
      <c r="C83" s="10">
        <f>SUM(C86)</f>
        <v>1747.9</v>
      </c>
      <c r="D83" s="10">
        <f t="shared" ref="D83:E83" si="23">SUM(D86)</f>
        <v>1194.0999999999999</v>
      </c>
      <c r="E83" s="10">
        <f t="shared" si="23"/>
        <v>2942</v>
      </c>
    </row>
    <row r="84" spans="1:7" ht="15.75">
      <c r="A84" s="13" t="s">
        <v>7</v>
      </c>
      <c r="B84" s="7" t="s">
        <v>14</v>
      </c>
      <c r="C84" s="9">
        <f>SUM(C83-C85)</f>
        <v>1747.9</v>
      </c>
      <c r="D84" s="9">
        <f t="shared" ref="D84:E84" si="24">SUM(D83-D85)</f>
        <v>1194.0999999999999</v>
      </c>
      <c r="E84" s="9">
        <f t="shared" si="24"/>
        <v>2942</v>
      </c>
    </row>
    <row r="85" spans="1:7" ht="15.75">
      <c r="A85" s="13" t="s">
        <v>8</v>
      </c>
      <c r="B85" s="7" t="s">
        <v>15</v>
      </c>
      <c r="C85" s="9"/>
      <c r="D85" s="4"/>
      <c r="E85" s="4"/>
    </row>
    <row r="86" spans="1:7" ht="15.75">
      <c r="A86" s="11" t="s">
        <v>9</v>
      </c>
      <c r="B86" s="17"/>
      <c r="C86" s="10">
        <f>SUM(C88:C88)</f>
        <v>1747.9</v>
      </c>
      <c r="D86" s="10">
        <f>SUM(D87:D88)</f>
        <v>1194.0999999999999</v>
      </c>
      <c r="E86" s="10">
        <f>SUM(E87:E88)</f>
        <v>2942</v>
      </c>
    </row>
    <row r="87" spans="1:7" ht="15.75">
      <c r="A87" s="6" t="s">
        <v>79</v>
      </c>
      <c r="B87" s="15">
        <v>9012</v>
      </c>
      <c r="C87" s="10"/>
      <c r="D87" s="16">
        <f t="shared" ref="D87" si="25">E87-C87</f>
        <v>25</v>
      </c>
      <c r="E87" s="9">
        <v>25</v>
      </c>
    </row>
    <row r="88" spans="1:7" ht="15.75">
      <c r="A88" s="6" t="s">
        <v>59</v>
      </c>
      <c r="B88" s="15">
        <v>9019</v>
      </c>
      <c r="C88" s="9">
        <v>1747.9</v>
      </c>
      <c r="D88" s="16">
        <f t="shared" ref="D88" si="26">E88-C88</f>
        <v>1169.0999999999999</v>
      </c>
      <c r="E88" s="9">
        <v>2917</v>
      </c>
    </row>
    <row r="90" spans="1:7">
      <c r="C90" s="24"/>
    </row>
    <row r="91" spans="1:7" ht="15.75">
      <c r="A91" s="52"/>
      <c r="B91" s="52"/>
      <c r="C91" s="52"/>
      <c r="D91" s="52"/>
      <c r="E91" s="52"/>
    </row>
    <row r="92" spans="1:7">
      <c r="C92" s="24"/>
    </row>
    <row r="93" spans="1:7">
      <c r="C93" s="24"/>
    </row>
    <row r="95" spans="1:7">
      <c r="C95" s="24"/>
      <c r="D95" s="24"/>
      <c r="E95" s="24"/>
      <c r="G95" s="48"/>
    </row>
  </sheetData>
  <mergeCells count="5">
    <mergeCell ref="A2:C2"/>
    <mergeCell ref="B1:C1"/>
    <mergeCell ref="A6:C6"/>
    <mergeCell ref="A91:E91"/>
    <mergeCell ref="A3:E3"/>
  </mergeCells>
  <pageMargins left="0.9055118110236221" right="0.70866141732283472" top="0.42" bottom="0.69" header="0.19685039370078741" footer="0.31496062992125984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Res_Ch_ClasFunct</vt:lpstr>
      <vt:lpstr>Лист2</vt:lpstr>
      <vt:lpstr>Лист3</vt:lpstr>
      <vt:lpstr>Res_Ch_ClasFunct!Imprimare_titluri</vt:lpstr>
      <vt:lpstr>Res_Ch_ClasFunct!Zona_de_imprimat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2026-07-13T06:55:17Z</dcterms:modified>
</cp:coreProperties>
</file>